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6e" sheetId="6" r:id="rId1"/>
    <sheet name="6e-Gráfico" sheetId="8" r:id="rId2"/>
  </sheets>
  <definedNames>
    <definedName name="_xlnm.Print_Area" localSheetId="0">'6e'!$A$1:$G$8</definedName>
  </definedNames>
  <calcPr calcId="125725"/>
</workbook>
</file>

<file path=xl/calcChain.xml><?xml version="1.0" encoding="utf-8"?>
<calcChain xmlns="http://schemas.openxmlformats.org/spreadsheetml/2006/main">
  <c r="C43" i="6"/>
  <c r="C11" s="1"/>
  <c r="D43"/>
  <c r="D10" s="1"/>
  <c r="E43"/>
  <c r="E11" s="1"/>
  <c r="F43"/>
  <c r="F10" s="1"/>
  <c r="B43"/>
  <c r="B10" s="1"/>
  <c r="A11"/>
  <c r="A10"/>
  <c r="A9"/>
  <c r="A8"/>
  <c r="A7"/>
  <c r="A6"/>
  <c r="A5"/>
  <c r="A4"/>
  <c r="F39"/>
  <c r="F41" s="1"/>
  <c r="E39"/>
  <c r="E41" s="1"/>
  <c r="D39"/>
  <c r="D41" s="1"/>
  <c r="C39"/>
  <c r="C41" s="1"/>
  <c r="B39"/>
  <c r="B41" s="1"/>
  <c r="G38"/>
  <c r="G37"/>
  <c r="G36"/>
  <c r="G35"/>
  <c r="G34"/>
  <c r="G33"/>
  <c r="G32"/>
  <c r="G31"/>
  <c r="G30"/>
  <c r="G29"/>
  <c r="C4" l="1"/>
  <c r="E4"/>
  <c r="B5"/>
  <c r="D5"/>
  <c r="F5"/>
  <c r="C6"/>
  <c r="E6"/>
  <c r="B7"/>
  <c r="D7"/>
  <c r="F7"/>
  <c r="C8"/>
  <c r="E8"/>
  <c r="B9"/>
  <c r="D9"/>
  <c r="F9"/>
  <c r="C10"/>
  <c r="E10"/>
  <c r="B11"/>
  <c r="D11"/>
  <c r="F11"/>
  <c r="B4"/>
  <c r="D4"/>
  <c r="F4"/>
  <c r="C5"/>
  <c r="E5"/>
  <c r="B6"/>
  <c r="D6"/>
  <c r="F6"/>
  <c r="C7"/>
  <c r="E7"/>
  <c r="B8"/>
  <c r="D8"/>
  <c r="F8"/>
  <c r="C9"/>
  <c r="E9"/>
  <c r="G41"/>
  <c r="G39"/>
</calcChain>
</file>

<file path=xl/sharedStrings.xml><?xml version="1.0" encoding="utf-8"?>
<sst xmlns="http://schemas.openxmlformats.org/spreadsheetml/2006/main" count="20" uniqueCount="20">
  <si>
    <t>Total</t>
  </si>
  <si>
    <t>Origem</t>
  </si>
  <si>
    <t>Var %</t>
  </si>
  <si>
    <t>Hidrelétrica</t>
  </si>
  <si>
    <t>Itaipu</t>
  </si>
  <si>
    <t>Óleo Diesel</t>
  </si>
  <si>
    <t>Óleo Comb.</t>
  </si>
  <si>
    <t>Gás Natural</t>
  </si>
  <si>
    <t>Carvão</t>
  </si>
  <si>
    <t>Nuclear</t>
  </si>
  <si>
    <t>Emergencial</t>
  </si>
  <si>
    <t>Total Geral</t>
  </si>
  <si>
    <t>Eólicas</t>
  </si>
  <si>
    <t>Biomassa</t>
  </si>
  <si>
    <t>Outros</t>
  </si>
  <si>
    <t>10/09</t>
  </si>
  <si>
    <t>Produção por Tipo de Geração - em %</t>
  </si>
  <si>
    <t>Tipo</t>
  </si>
  <si>
    <t>Gráfico</t>
  </si>
  <si>
    <t>Total Térmicas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</si>
</sst>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%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3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4" borderId="0" xfId="0" quotePrefix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43" fontId="2" fillId="5" borderId="0" xfId="1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43" fontId="10" fillId="2" borderId="0" xfId="10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10" fillId="6" borderId="0" xfId="0" quotePrefix="1" applyFont="1" applyFill="1" applyBorder="1" applyAlignment="1">
      <alignment horizontal="left" vertical="center"/>
    </xf>
    <xf numFmtId="43" fontId="10" fillId="6" borderId="0" xfId="10" applyFont="1" applyFill="1" applyBorder="1" applyAlignment="1">
      <alignment vertical="center"/>
    </xf>
    <xf numFmtId="164" fontId="10" fillId="6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43" fontId="2" fillId="3" borderId="0" xfId="10" applyFont="1" applyFill="1" applyBorder="1" applyAlignment="1">
      <alignment vertical="center"/>
    </xf>
    <xf numFmtId="0" fontId="2" fillId="3" borderId="0" xfId="0" quotePrefix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0" fillId="0" borderId="0" xfId="0" applyFill="1"/>
    <xf numFmtId="165" fontId="2" fillId="5" borderId="0" xfId="13" applyNumberFormat="1" applyFont="1" applyFill="1" applyBorder="1" applyAlignment="1">
      <alignment vertical="center"/>
    </xf>
    <xf numFmtId="165" fontId="2" fillId="3" borderId="0" xfId="13" applyNumberFormat="1" applyFont="1" applyFill="1" applyBorder="1" applyAlignment="1">
      <alignment vertical="center"/>
    </xf>
    <xf numFmtId="0" fontId="12" fillId="7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165" fontId="0" fillId="0" borderId="0" xfId="0" applyNumberFormat="1"/>
    <xf numFmtId="10" fontId="2" fillId="3" borderId="0" xfId="13" applyNumberFormat="1" applyFont="1" applyFill="1" applyBorder="1" applyAlignment="1">
      <alignment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13" builtinId="5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5.4317815284779622E-2"/>
          <c:y val="2.1427408544256274E-2"/>
          <c:w val="0.94215600386893494"/>
          <c:h val="0.86737908990511647"/>
        </c:manualLayout>
      </c:layout>
      <c:barChart>
        <c:barDir val="col"/>
        <c:grouping val="clustered"/>
        <c:ser>
          <c:idx val="1"/>
          <c:order val="0"/>
          <c:tx>
            <c:strRef>
              <c:f>'6e'!$A$4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'6e'!$B$4:$F$4</c:f>
              <c:numCache>
                <c:formatCode>0.0%</c:formatCode>
                <c:ptCount val="5"/>
                <c:pt idx="0">
                  <c:v>0</c:v>
                </c:pt>
                <c:pt idx="1">
                  <c:v>2.3025565662452177E-3</c:v>
                </c:pt>
                <c:pt idx="2">
                  <c:v>1.3286919468371747E-2</c:v>
                </c:pt>
                <c:pt idx="3">
                  <c:v>3.9981976422207781E-4</c:v>
                </c:pt>
                <c:pt idx="4">
                  <c:v>2.1044972345168327E-2</c:v>
                </c:pt>
              </c:numCache>
            </c:numRef>
          </c:val>
        </c:ser>
        <c:ser>
          <c:idx val="2"/>
          <c:order val="1"/>
          <c:tx>
            <c:strRef>
              <c:f>'6e'!$A$5</c:f>
              <c:strCache>
                <c:ptCount val="1"/>
                <c:pt idx="0">
                  <c:v>Óleo Comb.</c:v>
                </c:pt>
              </c:strCache>
            </c:strRef>
          </c:tx>
          <c:spPr>
            <a:solidFill>
              <a:schemeClr val="tx1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'6e'!$B$5:$F$5</c:f>
              <c:numCache>
                <c:formatCode>0.0%</c:formatCode>
                <c:ptCount val="5"/>
                <c:pt idx="0">
                  <c:v>7.1012194871764812E-3</c:v>
                </c:pt>
                <c:pt idx="1">
                  <c:v>6.3280715534497186E-3</c:v>
                </c:pt>
                <c:pt idx="2">
                  <c:v>3.2095078437255356E-2</c:v>
                </c:pt>
                <c:pt idx="3">
                  <c:v>1.2945302192162122E-2</c:v>
                </c:pt>
                <c:pt idx="4">
                  <c:v>3.8981813403571548E-2</c:v>
                </c:pt>
              </c:numCache>
            </c:numRef>
          </c:val>
        </c:ser>
        <c:ser>
          <c:idx val="3"/>
          <c:order val="2"/>
          <c:tx>
            <c:strRef>
              <c:f>'6e'!$A$6</c:f>
              <c:strCache>
                <c:ptCount val="1"/>
                <c:pt idx="0">
                  <c:v>Gás Natural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'6e'!$B$6:$F$6</c:f>
              <c:numCache>
                <c:formatCode>0.0%</c:formatCode>
                <c:ptCount val="5"/>
                <c:pt idx="0">
                  <c:v>0.38615335468876844</c:v>
                </c:pt>
                <c:pt idx="1">
                  <c:v>0.33643613651911725</c:v>
                </c:pt>
                <c:pt idx="2">
                  <c:v>0.4821845598976135</c:v>
                </c:pt>
                <c:pt idx="3">
                  <c:v>0.28656812808641702</c:v>
                </c:pt>
                <c:pt idx="4">
                  <c:v>0.47201025413553888</c:v>
                </c:pt>
              </c:numCache>
            </c:numRef>
          </c:val>
        </c:ser>
        <c:ser>
          <c:idx val="4"/>
          <c:order val="3"/>
          <c:tx>
            <c:strRef>
              <c:f>'6e'!$A$7</c:f>
              <c:strCache>
                <c:ptCount val="1"/>
                <c:pt idx="0">
                  <c:v>Carvão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'6e'!$B$7:$F$7</c:f>
              <c:numCache>
                <c:formatCode>0.0%</c:formatCode>
                <c:ptCount val="5"/>
                <c:pt idx="0">
                  <c:v>0.19597079795667757</c:v>
                </c:pt>
                <c:pt idx="1">
                  <c:v>0.19632224389996708</c:v>
                </c:pt>
                <c:pt idx="2">
                  <c:v>0.12268592670805795</c:v>
                </c:pt>
                <c:pt idx="3">
                  <c:v>0.17371530956737644</c:v>
                </c:pt>
                <c:pt idx="4">
                  <c:v>0.11431642290283356</c:v>
                </c:pt>
              </c:numCache>
            </c:numRef>
          </c:val>
        </c:ser>
        <c:ser>
          <c:idx val="5"/>
          <c:order val="4"/>
          <c:tx>
            <c:strRef>
              <c:f>'6e'!$A$8</c:f>
              <c:strCache>
                <c:ptCount val="1"/>
                <c:pt idx="0">
                  <c:v>Eólicas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'6e'!$B$8:$F$8</c:f>
              <c:numCache>
                <c:formatCode>0.0%</c:formatCode>
                <c:ptCount val="5"/>
                <c:pt idx="0">
                  <c:v>6.9664047548569936E-3</c:v>
                </c:pt>
                <c:pt idx="1">
                  <c:v>1.7704664656548508E-2</c:v>
                </c:pt>
                <c:pt idx="2">
                  <c:v>1.0896198035213821E-2</c:v>
                </c:pt>
                <c:pt idx="3">
                  <c:v>2.3800671051748587E-2</c:v>
                </c:pt>
                <c:pt idx="4">
                  <c:v>2.6982756634320326E-2</c:v>
                </c:pt>
              </c:numCache>
            </c:numRef>
          </c:val>
        </c:ser>
        <c:ser>
          <c:idx val="6"/>
          <c:order val="5"/>
          <c:tx>
            <c:strRef>
              <c:f>'6e'!$A$9</c:f>
              <c:strCache>
                <c:ptCount val="1"/>
                <c:pt idx="0">
                  <c:v>Biomassa</c:v>
                </c:pt>
              </c:strCache>
            </c:strRef>
          </c:tx>
          <c:spPr>
            <a:solidFill>
              <a:srgbClr val="C00000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'6e'!$B$9:$F$9</c:f>
              <c:numCache>
                <c:formatCode>0.0%</c:formatCode>
                <c:ptCount val="5"/>
                <c:pt idx="0" formatCode="0.00%">
                  <c:v>7.09242722202521E-4</c:v>
                </c:pt>
                <c:pt idx="1">
                  <c:v>1.5519294600552362E-3</c:v>
                </c:pt>
                <c:pt idx="2">
                  <c:v>3.486130374818615E-3</c:v>
                </c:pt>
                <c:pt idx="3">
                  <c:v>1.1094202107728946E-2</c:v>
                </c:pt>
                <c:pt idx="4">
                  <c:v>8.6094371068619769E-3</c:v>
                </c:pt>
              </c:numCache>
            </c:numRef>
          </c:val>
        </c:ser>
        <c:ser>
          <c:idx val="7"/>
          <c:order val="6"/>
          <c:tx>
            <c:strRef>
              <c:f>'6e'!$A$10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'6e'!$B$10:$F$10</c:f>
              <c:numCache>
                <c:formatCode>0.0%</c:formatCode>
                <c:ptCount val="5"/>
                <c:pt idx="0">
                  <c:v>0.40309898039031794</c:v>
                </c:pt>
                <c:pt idx="1">
                  <c:v>0.39114640079053387</c:v>
                </c:pt>
                <c:pt idx="2">
                  <c:v>0.27350120187917448</c:v>
                </c:pt>
                <c:pt idx="3">
                  <c:v>0.4334048565563971</c:v>
                </c:pt>
                <c:pt idx="4">
                  <c:v>0.2711186466315868</c:v>
                </c:pt>
              </c:numCache>
            </c:numRef>
          </c:val>
        </c:ser>
        <c:ser>
          <c:idx val="8"/>
          <c:order val="7"/>
          <c:tx>
            <c:strRef>
              <c:f>'6e'!$A$11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FFC000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'6e'!$B$11:$F$11</c:f>
              <c:numCache>
                <c:formatCode>0.0%</c:formatCode>
                <c:ptCount val="5"/>
                <c:pt idx="0">
                  <c:v>0</c:v>
                </c:pt>
                <c:pt idx="1">
                  <c:v>4.8207996554083157E-2</c:v>
                </c:pt>
                <c:pt idx="2">
                  <c:v>6.186398519949441E-2</c:v>
                </c:pt>
                <c:pt idx="3">
                  <c:v>5.8071710673947667E-2</c:v>
                </c:pt>
                <c:pt idx="4">
                  <c:v>4.6935696840118432E-2</c:v>
                </c:pt>
              </c:numCache>
            </c:numRef>
          </c:val>
        </c:ser>
        <c:gapWidth val="20"/>
        <c:axId val="98870784"/>
        <c:axId val="98872320"/>
      </c:barChart>
      <c:catAx>
        <c:axId val="98870784"/>
        <c:scaling>
          <c:orientation val="minMax"/>
        </c:scaling>
        <c:axPos val="b"/>
        <c:numFmt formatCode="General" sourceLinked="1"/>
        <c:tickLblPos val="nextTo"/>
        <c:crossAx val="98872320"/>
        <c:crosses val="autoZero"/>
        <c:auto val="1"/>
        <c:lblAlgn val="ctr"/>
        <c:lblOffset val="100"/>
      </c:catAx>
      <c:valAx>
        <c:axId val="98872320"/>
        <c:scaling>
          <c:orientation val="minMax"/>
        </c:scaling>
        <c:axPos val="l"/>
        <c:majorGridlines/>
        <c:numFmt formatCode="0.0%" sourceLinked="1"/>
        <c:tickLblPos val="nextTo"/>
        <c:crossAx val="9887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837950272685351E-3"/>
          <c:y val="0.95328329042618842"/>
          <c:w val="0.98663673612755254"/>
          <c:h val="4.1703217146183996E-2"/>
        </c:manualLayout>
      </c:layout>
      <c:spPr>
        <a:ln>
          <a:solidFill>
            <a:schemeClr val="tx2">
              <a:lumMod val="60000"/>
              <a:lumOff val="40000"/>
            </a:schemeClr>
          </a:solidFill>
        </a:ln>
      </c:spPr>
    </c:legend>
    <c:plotVisOnly val="1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22</xdr:row>
      <xdr:rowOff>792</xdr:rowOff>
    </xdr:from>
    <xdr:to>
      <xdr:col>0</xdr:col>
      <xdr:colOff>972346</xdr:colOff>
      <xdr:row>25</xdr:row>
      <xdr:rowOff>114302</xdr:rowOff>
    </xdr:to>
    <xdr:cxnSp macro="">
      <xdr:nvCxnSpPr>
        <xdr:cNvPr id="4" name="Conector de seta reta 3"/>
        <xdr:cNvCxnSpPr/>
      </xdr:nvCxnSpPr>
      <xdr:spPr bwMode="auto">
        <a:xfrm rot="5400000">
          <a:off x="667543" y="4533900"/>
          <a:ext cx="599285" cy="10320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B11" sqref="B11"/>
    </sheetView>
  </sheetViews>
  <sheetFormatPr defaultRowHeight="12.75"/>
  <cols>
    <col min="1" max="1" width="19" style="1" customWidth="1"/>
    <col min="2" max="6" width="11.7109375" customWidth="1"/>
    <col min="7" max="7" width="7.7109375" customWidth="1"/>
    <col min="9" max="9" width="11.28515625" bestFit="1" customWidth="1"/>
  </cols>
  <sheetData>
    <row r="1" spans="1:9" ht="18">
      <c r="A1" s="6" t="s">
        <v>16</v>
      </c>
      <c r="B1" s="5"/>
      <c r="C1" s="7"/>
      <c r="D1" s="8"/>
      <c r="E1" s="7"/>
      <c r="F1" s="7"/>
      <c r="G1" s="9"/>
    </row>
    <row r="2" spans="1:9" ht="12" customHeight="1">
      <c r="A2" s="6"/>
      <c r="B2" s="5"/>
      <c r="C2" s="7"/>
      <c r="D2" s="8"/>
      <c r="E2" s="7"/>
      <c r="F2" s="7"/>
      <c r="G2" s="10"/>
    </row>
    <row r="3" spans="1:9" ht="18" customHeight="1">
      <c r="A3" s="26" t="s">
        <v>17</v>
      </c>
      <c r="B3" s="26">
        <v>2006</v>
      </c>
      <c r="C3" s="26">
        <v>2007</v>
      </c>
      <c r="D3" s="26">
        <v>2008</v>
      </c>
      <c r="E3" s="26">
        <v>2009</v>
      </c>
      <c r="F3" s="26">
        <v>2010</v>
      </c>
      <c r="G3" s="27"/>
    </row>
    <row r="4" spans="1:9" ht="18" customHeight="1">
      <c r="A4" s="13" t="str">
        <f>A31</f>
        <v>Óleo Diesel</v>
      </c>
      <c r="B4" s="31">
        <f>B31/B$43</f>
        <v>0</v>
      </c>
      <c r="C4" s="31">
        <f>C31/C$43</f>
        <v>2.3025565662452177E-3</v>
      </c>
      <c r="D4" s="31">
        <f>D31/D$43</f>
        <v>1.3286919468371747E-2</v>
      </c>
      <c r="E4" s="31">
        <f>E31/E$43</f>
        <v>3.9981976422207781E-4</v>
      </c>
      <c r="F4" s="31">
        <f>F31/F$43</f>
        <v>2.1044972345168327E-2</v>
      </c>
      <c r="G4" s="28"/>
      <c r="H4" s="3"/>
      <c r="I4" s="2"/>
    </row>
    <row r="5" spans="1:9" ht="18" customHeight="1">
      <c r="A5" s="22" t="str">
        <f>A32</f>
        <v>Óleo Comb.</v>
      </c>
      <c r="B5" s="32">
        <f>B32/B$43</f>
        <v>7.1012194871764812E-3</v>
      </c>
      <c r="C5" s="32">
        <f>C32/C$43</f>
        <v>6.3280715534497186E-3</v>
      </c>
      <c r="D5" s="32">
        <f>D32/D$43</f>
        <v>3.2095078437255356E-2</v>
      </c>
      <c r="E5" s="32">
        <f>E32/E$43</f>
        <v>1.2945302192162122E-2</v>
      </c>
      <c r="F5" s="32">
        <f>F32/F$43</f>
        <v>3.8981813403571548E-2</v>
      </c>
      <c r="G5" s="28"/>
      <c r="H5" s="3"/>
      <c r="I5" s="4"/>
    </row>
    <row r="6" spans="1:9" ht="18" customHeight="1">
      <c r="A6" s="13" t="str">
        <f>A33</f>
        <v>Gás Natural</v>
      </c>
      <c r="B6" s="31">
        <f>B33/B$43</f>
        <v>0.38615335468876844</v>
      </c>
      <c r="C6" s="31">
        <f>C33/C$43</f>
        <v>0.33643613651911725</v>
      </c>
      <c r="D6" s="31">
        <f>D33/D$43</f>
        <v>0.4821845598976135</v>
      </c>
      <c r="E6" s="31">
        <f>E33/E$43</f>
        <v>0.28656812808641702</v>
      </c>
      <c r="F6" s="31">
        <f>F33/F$43</f>
        <v>0.47201025413553888</v>
      </c>
      <c r="G6" s="28"/>
      <c r="H6" s="3"/>
      <c r="I6" s="4"/>
    </row>
    <row r="7" spans="1:9" ht="18" customHeight="1">
      <c r="A7" s="22" t="str">
        <f>A34</f>
        <v>Carvão</v>
      </c>
      <c r="B7" s="32">
        <f>B34/B$43</f>
        <v>0.19597079795667757</v>
      </c>
      <c r="C7" s="32">
        <f>C34/C$43</f>
        <v>0.19632224389996708</v>
      </c>
      <c r="D7" s="32">
        <f>D34/D$43</f>
        <v>0.12268592670805795</v>
      </c>
      <c r="E7" s="32">
        <f>E34/E$43</f>
        <v>0.17371530956737644</v>
      </c>
      <c r="F7" s="32">
        <f>F34/F$43</f>
        <v>0.11431642290283356</v>
      </c>
      <c r="G7" s="28"/>
      <c r="H7" s="3"/>
      <c r="I7" s="4"/>
    </row>
    <row r="8" spans="1:9" ht="18" customHeight="1">
      <c r="A8" s="13" t="str">
        <f>A35</f>
        <v>Eólicas</v>
      </c>
      <c r="B8" s="31">
        <f>B35/B$43</f>
        <v>6.9664047548569936E-3</v>
      </c>
      <c r="C8" s="31">
        <f>C35/C$43</f>
        <v>1.7704664656548508E-2</v>
      </c>
      <c r="D8" s="31">
        <f>D35/D$43</f>
        <v>1.0896198035213821E-2</v>
      </c>
      <c r="E8" s="31">
        <f>E35/E$43</f>
        <v>2.3800671051748587E-2</v>
      </c>
      <c r="F8" s="31">
        <f>F35/F$43</f>
        <v>2.6982756634320326E-2</v>
      </c>
      <c r="G8" s="29"/>
      <c r="I8" s="2"/>
    </row>
    <row r="9" spans="1:9" ht="18" customHeight="1">
      <c r="A9" s="22" t="str">
        <f>A36</f>
        <v>Biomassa</v>
      </c>
      <c r="B9" s="36">
        <f>B36/B$43</f>
        <v>7.09242722202521E-4</v>
      </c>
      <c r="C9" s="32">
        <f>C36/C$43</f>
        <v>1.5519294600552362E-3</v>
      </c>
      <c r="D9" s="32">
        <f>D36/D$43</f>
        <v>3.486130374818615E-3</v>
      </c>
      <c r="E9" s="32">
        <f>E36/E$43</f>
        <v>1.1094202107728946E-2</v>
      </c>
      <c r="F9" s="32">
        <f>F36/F$43</f>
        <v>8.6094371068619769E-3</v>
      </c>
      <c r="G9" s="30"/>
    </row>
    <row r="10" spans="1:9" ht="18" customHeight="1">
      <c r="A10" s="13" t="str">
        <f>A37</f>
        <v>Nuclear</v>
      </c>
      <c r="B10" s="31">
        <f>B37/B$43</f>
        <v>0.40309898039031794</v>
      </c>
      <c r="C10" s="31">
        <f>C37/C$43</f>
        <v>0.39114640079053387</v>
      </c>
      <c r="D10" s="31">
        <f>D37/D$43</f>
        <v>0.27350120187917448</v>
      </c>
      <c r="E10" s="31">
        <f>E37/E$43</f>
        <v>0.4334048565563971</v>
      </c>
      <c r="F10" s="31">
        <f>F37/F$43</f>
        <v>0.2711186466315868</v>
      </c>
    </row>
    <row r="11" spans="1:9" ht="18" customHeight="1">
      <c r="A11" s="22" t="str">
        <f>A38</f>
        <v>Outros</v>
      </c>
      <c r="B11" s="32">
        <f>B38/B$43</f>
        <v>0</v>
      </c>
      <c r="C11" s="32">
        <f>C38/C$43</f>
        <v>4.8207996554083157E-2</v>
      </c>
      <c r="D11" s="32">
        <f>D38/D$43</f>
        <v>6.186398519949441E-2</v>
      </c>
      <c r="E11" s="32">
        <f>E38/E$43</f>
        <v>5.8071710673947667E-2</v>
      </c>
      <c r="F11" s="32">
        <f>F38/F$43</f>
        <v>4.6935696840118432E-2</v>
      </c>
    </row>
    <row r="12" spans="1:9">
      <c r="B12" s="35"/>
      <c r="C12" s="35"/>
      <c r="D12" s="35"/>
      <c r="E12" s="35"/>
      <c r="F12" s="35"/>
    </row>
    <row r="13" spans="1:9">
      <c r="B13" s="35"/>
      <c r="C13" s="35"/>
      <c r="D13" s="35"/>
      <c r="E13" s="35"/>
      <c r="F13" s="35"/>
    </row>
    <row r="22" spans="1:7" ht="15">
      <c r="A22" s="33" t="s">
        <v>18</v>
      </c>
    </row>
    <row r="27" spans="1:7">
      <c r="A27" s="34" t="s">
        <v>1</v>
      </c>
      <c r="B27" s="34">
        <v>2006</v>
      </c>
      <c r="C27" s="34">
        <v>2007</v>
      </c>
      <c r="D27" s="34">
        <v>2008</v>
      </c>
      <c r="E27" s="34">
        <v>2009</v>
      </c>
      <c r="F27" s="34">
        <v>2010</v>
      </c>
      <c r="G27" s="25" t="s">
        <v>2</v>
      </c>
    </row>
    <row r="28" spans="1:7">
      <c r="A28" s="34"/>
      <c r="B28" s="34"/>
      <c r="C28" s="34"/>
      <c r="D28" s="34"/>
      <c r="E28" s="34"/>
      <c r="F28" s="34"/>
      <c r="G28" s="11" t="s">
        <v>15</v>
      </c>
    </row>
    <row r="29" spans="1:7">
      <c r="A29" s="13" t="s">
        <v>3</v>
      </c>
      <c r="B29" s="14">
        <v>296646.8</v>
      </c>
      <c r="C29" s="14">
        <v>322630.3</v>
      </c>
      <c r="D29" s="14">
        <v>310507.00069000002</v>
      </c>
      <c r="E29" s="14">
        <v>330135.39</v>
      </c>
      <c r="F29" s="14">
        <v>344305.63</v>
      </c>
      <c r="G29" s="15">
        <f>(F29-E29)/(E29)*100</f>
        <v>4.2922511276358435</v>
      </c>
    </row>
    <row r="30" spans="1:7">
      <c r="A30" s="22" t="s">
        <v>4</v>
      </c>
      <c r="B30" s="23">
        <v>85600.8</v>
      </c>
      <c r="C30" s="23">
        <v>83323.600000000006</v>
      </c>
      <c r="D30" s="23">
        <v>87194.526599999997</v>
      </c>
      <c r="E30" s="23">
        <v>84407.33</v>
      </c>
      <c r="F30" s="23">
        <v>78479.429999999993</v>
      </c>
      <c r="G30" s="12">
        <f t="shared" ref="G30:G39" si="0">(F30-E30)/(E30)*100</f>
        <v>-7.0229682659077222</v>
      </c>
    </row>
    <row r="31" spans="1:7">
      <c r="A31" s="13" t="s">
        <v>5</v>
      </c>
      <c r="B31" s="14">
        <v>0</v>
      </c>
      <c r="C31" s="14">
        <v>72.7</v>
      </c>
      <c r="D31" s="14">
        <v>678.97545000000002</v>
      </c>
      <c r="E31" s="14">
        <v>11.95293</v>
      </c>
      <c r="F31" s="14">
        <v>1127.3274795435859</v>
      </c>
      <c r="G31" s="15">
        <f t="shared" si="0"/>
        <v>9331.3902912807644</v>
      </c>
    </row>
    <row r="32" spans="1:7">
      <c r="A32" s="22" t="s">
        <v>6</v>
      </c>
      <c r="B32" s="23">
        <v>242.3</v>
      </c>
      <c r="C32" s="23">
        <v>199.8</v>
      </c>
      <c r="D32" s="23">
        <v>1640.0919999999999</v>
      </c>
      <c r="E32" s="23">
        <v>387.01011</v>
      </c>
      <c r="F32" s="23">
        <v>2088.16</v>
      </c>
      <c r="G32" s="12">
        <f t="shared" si="0"/>
        <v>439.5621318523178</v>
      </c>
    </row>
    <row r="33" spans="1:7">
      <c r="A33" s="13" t="s">
        <v>7</v>
      </c>
      <c r="B33" s="14">
        <v>13175.9</v>
      </c>
      <c r="C33" s="14">
        <v>10622.5</v>
      </c>
      <c r="D33" s="14">
        <v>24640.134179999997</v>
      </c>
      <c r="E33" s="14">
        <v>8567.1822199999988</v>
      </c>
      <c r="F33" s="14">
        <v>25284.430000000004</v>
      </c>
      <c r="G33" s="15">
        <f t="shared" si="0"/>
        <v>195.13122693916515</v>
      </c>
    </row>
    <row r="34" spans="1:7">
      <c r="A34" s="22" t="s">
        <v>8</v>
      </c>
      <c r="B34" s="23">
        <v>6686.7</v>
      </c>
      <c r="C34" s="23">
        <v>6198.6</v>
      </c>
      <c r="D34" s="23">
        <v>6269.3788800000002</v>
      </c>
      <c r="E34" s="23">
        <v>5193.3574100000005</v>
      </c>
      <c r="F34" s="23">
        <v>6123.65</v>
      </c>
      <c r="G34" s="12">
        <f t="shared" si="0"/>
        <v>17.913124719833196</v>
      </c>
    </row>
    <row r="35" spans="1:7">
      <c r="A35" s="13" t="s">
        <v>12</v>
      </c>
      <c r="B35" s="14">
        <v>237.7</v>
      </c>
      <c r="C35" s="14">
        <v>559</v>
      </c>
      <c r="D35" s="14">
        <v>556.80709000000002</v>
      </c>
      <c r="E35" s="14">
        <v>711.54</v>
      </c>
      <c r="F35" s="14">
        <v>1445.4</v>
      </c>
      <c r="G35" s="15">
        <f t="shared" si="0"/>
        <v>103.13685808246905</v>
      </c>
    </row>
    <row r="36" spans="1:7">
      <c r="A36" s="22" t="s">
        <v>13</v>
      </c>
      <c r="B36" s="23">
        <v>24.2</v>
      </c>
      <c r="C36" s="23">
        <v>49</v>
      </c>
      <c r="D36" s="23">
        <v>178.14489999999998</v>
      </c>
      <c r="E36" s="23">
        <v>331.67</v>
      </c>
      <c r="F36" s="23">
        <v>461.18639999999988</v>
      </c>
      <c r="G36" s="12">
        <f t="shared" si="0"/>
        <v>39.049778394186951</v>
      </c>
    </row>
    <row r="37" spans="1:7">
      <c r="A37" s="13" t="s">
        <v>9</v>
      </c>
      <c r="B37" s="14">
        <v>13754.1</v>
      </c>
      <c r="C37" s="14">
        <v>12349.9</v>
      </c>
      <c r="D37" s="14">
        <v>13976.196820000003</v>
      </c>
      <c r="E37" s="14">
        <v>12956.983059999999</v>
      </c>
      <c r="F37" s="14">
        <v>14523.16</v>
      </c>
      <c r="G37" s="15">
        <f t="shared" si="0"/>
        <v>12.087512445972136</v>
      </c>
    </row>
    <row r="38" spans="1:7">
      <c r="A38" s="22" t="s">
        <v>14</v>
      </c>
      <c r="B38" s="23">
        <v>0</v>
      </c>
      <c r="C38" s="23">
        <v>1522.1</v>
      </c>
      <c r="D38" s="23">
        <v>3161.3142000000003</v>
      </c>
      <c r="E38" s="23">
        <v>1736.1</v>
      </c>
      <c r="F38" s="23">
        <v>2514.23</v>
      </c>
      <c r="G38" s="12">
        <f t="shared" si="0"/>
        <v>44.820574851679055</v>
      </c>
    </row>
    <row r="39" spans="1:7">
      <c r="A39" s="16" t="s">
        <v>0</v>
      </c>
      <c r="B39" s="17">
        <f>SUM(B29:B38)</f>
        <v>416368.5</v>
      </c>
      <c r="C39" s="17">
        <f>SUM(C29:C38)</f>
        <v>437527.5</v>
      </c>
      <c r="D39" s="17">
        <f>SUM(D29:D38)</f>
        <v>448802.57081000006</v>
      </c>
      <c r="E39" s="17">
        <f>SUM(E29:E38)</f>
        <v>444438.51572999998</v>
      </c>
      <c r="F39" s="17">
        <f>SUM(F29:F38)</f>
        <v>476352.60387954355</v>
      </c>
      <c r="G39" s="18">
        <f t="shared" si="0"/>
        <v>7.1807656222422525</v>
      </c>
    </row>
    <row r="40" spans="1:7">
      <c r="A40" s="24" t="s">
        <v>10</v>
      </c>
      <c r="B40" s="23">
        <v>398.7</v>
      </c>
      <c r="C40" s="23">
        <v>18.3</v>
      </c>
      <c r="D40" s="23">
        <v>0</v>
      </c>
      <c r="E40" s="23">
        <v>0</v>
      </c>
      <c r="F40" s="23">
        <v>0</v>
      </c>
      <c r="G40" s="12"/>
    </row>
    <row r="41" spans="1:7">
      <c r="A41" s="19" t="s">
        <v>11</v>
      </c>
      <c r="B41" s="20">
        <f>B39+B40</f>
        <v>416767.2</v>
      </c>
      <c r="C41" s="20">
        <f>C39+C40</f>
        <v>437545.8</v>
      </c>
      <c r="D41" s="20">
        <f>D39+D40</f>
        <v>448802.57081000006</v>
      </c>
      <c r="E41" s="20">
        <f>E39+E40</f>
        <v>444438.51572999998</v>
      </c>
      <c r="F41" s="20">
        <f>F39+F40</f>
        <v>476352.60387954355</v>
      </c>
      <c r="G41" s="21">
        <f t="shared" ref="G41" si="1">(F41-E41)/(E41)*100</f>
        <v>7.1807656222422525</v>
      </c>
    </row>
    <row r="43" spans="1:7">
      <c r="A43" s="19" t="s">
        <v>19</v>
      </c>
      <c r="B43" s="20">
        <f>SUM(B31:B38)</f>
        <v>34120.9</v>
      </c>
      <c r="C43" s="20">
        <f t="shared" ref="C43:F43" si="2">SUM(C31:C38)</f>
        <v>31573.599999999999</v>
      </c>
      <c r="D43" s="20">
        <f t="shared" si="2"/>
        <v>51101.043520000007</v>
      </c>
      <c r="E43" s="20">
        <f t="shared" si="2"/>
        <v>29895.795729999998</v>
      </c>
      <c r="F43" s="20">
        <f t="shared" si="2"/>
        <v>53567.543879543598</v>
      </c>
      <c r="G43" s="21"/>
    </row>
  </sheetData>
  <mergeCells count="6">
    <mergeCell ref="F27:F28"/>
    <mergeCell ref="A27:A28"/>
    <mergeCell ref="B27:B28"/>
    <mergeCell ref="C27:C28"/>
    <mergeCell ref="D27:D28"/>
    <mergeCell ref="E27:E28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70D52-1E9A-4DA3-A433-CBD39DB8E322}"/>
</file>

<file path=customXml/itemProps2.xml><?xml version="1.0" encoding="utf-8"?>
<ds:datastoreItem xmlns:ds="http://schemas.openxmlformats.org/officeDocument/2006/customXml" ds:itemID="{53994DD2-7C49-40D6-9360-5390CD68AA20}"/>
</file>

<file path=customXml/itemProps3.xml><?xml version="1.0" encoding="utf-8"?>
<ds:datastoreItem xmlns:ds="http://schemas.openxmlformats.org/officeDocument/2006/customXml" ds:itemID="{A9C8E19E-B078-4509-8E8A-57B99D062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6e</vt:lpstr>
      <vt:lpstr>6e-Gráfico</vt:lpstr>
      <vt:lpstr>'6e'!Area_de_impressao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2011-04-19T14:39:42Z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